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DAFE7A67-8E86-4D91-94BE-DA7F68A5B014}" xr6:coauthVersionLast="43" xr6:coauthVersionMax="43" xr10:uidLastSave="{00000000-0000-0000-0000-000000000000}"/>
  <bookViews>
    <workbookView xWindow="-108" yWindow="-108" windowWidth="23256" windowHeight="12576"/>
  </bookViews>
  <sheets>
    <sheet name="076.077 final budget" sheetId="25" r:id="rId1"/>
    <sheet name="Sheet2" sheetId="19" state="hidden" r:id="rId2"/>
  </sheets>
  <definedNames>
    <definedName name="_xlnm.Print_Area" localSheetId="0">'076.077 final budget'!$A$1:$D$55</definedName>
  </definedNames>
  <calcPr calcId="181029"/>
  <customWorkbookViews>
    <customWorkbookView name="user - Personal View" guid="{D75A4ED7-8DE4-4FC3-9AD8-C16628605BBD}" mergeInterval="0" personalView="1" maximized="1" xWindow="1" yWindow="1" windowWidth="1280" windowHeight="490" activeSheetId="17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25" l="1"/>
  <c r="C51" i="25"/>
  <c r="B37" i="25"/>
  <c r="B51" i="25" s="1"/>
  <c r="D35" i="25"/>
  <c r="D55" i="25" s="1"/>
  <c r="B23" i="25"/>
  <c r="B35" i="25" s="1"/>
  <c r="B55" i="25" s="1"/>
  <c r="C8" i="25"/>
  <c r="C35" i="25" s="1"/>
  <c r="C55" i="25" s="1"/>
</calcChain>
</file>

<file path=xl/sharedStrings.xml><?xml version="1.0" encoding="utf-8"?>
<sst xmlns="http://schemas.openxmlformats.org/spreadsheetml/2006/main" count="57" uniqueCount="57">
  <si>
    <t>s"n hDdf</t>
  </si>
  <si>
    <t xml:space="preserve">gub </t>
  </si>
  <si>
    <t>hDdf afx\o &gt;f]t</t>
  </si>
  <si>
    <t>cGo b:t'/</t>
  </si>
  <si>
    <t>gftf k|dfl)ft b:t'/</t>
  </si>
  <si>
    <t>gS;f kf; b:t'/</t>
  </si>
  <si>
    <t>;jf/L kfls{&lt;~ z'Ns</t>
  </si>
  <si>
    <t>lj!fkg s/</t>
  </si>
  <si>
    <t>;jf/L s/</t>
  </si>
  <si>
    <t>Joj;fo s/</t>
  </si>
  <si>
    <t>la^f}/L s/</t>
  </si>
  <si>
    <t>cfo zLif{s</t>
  </si>
  <si>
    <t>hDdf df}Hbft</t>
  </si>
  <si>
    <t>;sf/L ;Dkltsf] axfn af^ k|fKt cfo</t>
  </si>
  <si>
    <t>Sofl;gf] af^ k|fKt /f]olN^</t>
  </si>
  <si>
    <t>cGo /f]oN^L</t>
  </si>
  <si>
    <t>ag /f]oN^L</t>
  </si>
  <si>
    <t>cGo ;]jf z'Ns tyf lals|</t>
  </si>
  <si>
    <t>k|zf;lgs b)* hl/jfgf</t>
  </si>
  <si>
    <t>vfgL /f]oN^L</t>
  </si>
  <si>
    <t>;fgf ;jf/L s/</t>
  </si>
  <si>
    <t>cGo /fhZj</t>
  </si>
  <si>
    <t>#/ axfn s/</t>
  </si>
  <si>
    <t>#/hUuf /lhi^|]zg b:t/</t>
  </si>
  <si>
    <t xml:space="preserve">s[lif tyf kz'hGo Aoj;fo </t>
  </si>
  <si>
    <t>dgf]/~hg s/</t>
  </si>
  <si>
    <t>cf=j= 2075.076 sf] 
k|]Iflkt cfo  cg'dfg</t>
  </si>
  <si>
    <t>laQLo ;dflgs/)f cg'bfg ;+#</t>
  </si>
  <si>
    <t>laQLo ;dflgs/)f cg'bfg k|b]z</t>
  </si>
  <si>
    <t>sjf* s/</t>
  </si>
  <si>
    <t>cf=j=2076.077 sf]  k|]Iflkt cfo  cg'dfg</t>
  </si>
  <si>
    <t>GofoLs b)* hl/jfgf</t>
  </si>
  <si>
    <t>;/sf/L ;Dkltsf] lals|</t>
  </si>
  <si>
    <t>k|b]z ;/sf/ ;jf/L ;fwg af*kmf*</t>
  </si>
  <si>
    <t>;+#Lo ;/sf/ /fhZj sf*kmf*</t>
  </si>
  <si>
    <t>gu/ lasf; sf]if cg'bfg . qm)f</t>
  </si>
  <si>
    <t>AolQut #^gf btf{ b:t'/</t>
  </si>
  <si>
    <t>a]?h'</t>
  </si>
  <si>
    <t>a}s lx;fa -gub df}Hbft_</t>
  </si>
  <si>
    <t xml:space="preserve">afx\o &gt;f]t </t>
  </si>
  <si>
    <t>cfGtl/s &gt;f]t</t>
  </si>
  <si>
    <t>lzIff If]]qsf] cfDbfgL</t>
  </si>
  <si>
    <t>;dk'/s cg'bfg k|b]z</t>
  </si>
  <si>
    <t>;dk'/s cg'bfg ;+#</t>
  </si>
  <si>
    <t xml:space="preserve">laz]if cg'bfg ;+# </t>
  </si>
  <si>
    <t xml:space="preserve">laz]if cg'bfg k|b]z </t>
  </si>
  <si>
    <t>dfnkf]t tyf e"ld s/</t>
  </si>
  <si>
    <t xml:space="preserve">cGo las|L </t>
  </si>
  <si>
    <t>l;kmf/L; b:t'/</t>
  </si>
  <si>
    <t>cGo k|zf;lgs ;]jf z'Ns</t>
  </si>
  <si>
    <t>cf=j= 2075.076 sf] h]&amp; dlxgf ;Dd p&amp;]sf] /sd</t>
  </si>
  <si>
    <t>wgu(L pk-dxfgu/kflnsfsf] cf=j= 2075.076 sf] k|]Iflkt cfo cg'dfg, cf=a=2076.077 sf] h]&amp; dlxgf
;Dd p&amp;]sf] /sd / cf=j=2076.077 sf]  k|]Iflkt cfo  cg'dfg</t>
  </si>
  <si>
    <t>z;t{ c'bfg ;+#</t>
  </si>
  <si>
    <t>cGo cg'bfg</t>
  </si>
  <si>
    <t>z;t{ c'bfg k|b]z</t>
  </si>
  <si>
    <r>
      <t xml:space="preserve">;DklQ s/ </t>
    </r>
    <r>
      <rPr>
        <sz val="14"/>
        <rFont val="Calibri"/>
        <family val="1"/>
      </rPr>
      <t>/</t>
    </r>
    <r>
      <rPr>
        <sz val="14"/>
        <rFont val="PCS NEPALI"/>
        <family val="5"/>
      </rPr>
      <t xml:space="preserve"> dfnkf]t tyf e"ld s/</t>
    </r>
  </si>
  <si>
    <t xml:space="preserve">;+#Lo ;/sf/ ag /f]oN^L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</si>
</sst>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0" formatCode="_(* #,##0.0_);_(* \(#,##0.0\);_(* &quot;-&quot;??_);_(@_)"/>
    <numFmt numFmtId="181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name val="PCS NEPALI"/>
      <family val="5"/>
    </font>
    <font>
      <b/>
      <sz val="14"/>
      <name val="PCS NEPALI"/>
      <family val="5"/>
    </font>
    <font>
      <sz val="14"/>
      <name val="Calibri"/>
      <family val="1"/>
    </font>
    <font>
      <b/>
      <i/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2" applyFont="1"/>
    <xf numFmtId="0" fontId="5" fillId="2" borderId="1" xfId="2" applyFont="1" applyFill="1" applyBorder="1" applyAlignment="1">
      <alignment horizontal="justify" vertical="center"/>
    </xf>
    <xf numFmtId="0" fontId="5" fillId="2" borderId="1" xfId="2" applyFont="1" applyFill="1" applyBorder="1" applyAlignment="1">
      <alignment horizontal="center" vertical="center"/>
    </xf>
    <xf numFmtId="180" fontId="5" fillId="2" borderId="1" xfId="2" applyNumberFormat="1" applyFont="1" applyFill="1" applyBorder="1" applyAlignment="1">
      <alignment horizontal="center" vertical="center" wrapText="1"/>
    </xf>
    <xf numFmtId="180" fontId="5" fillId="2" borderId="1" xfId="1" applyNumberFormat="1" applyFont="1" applyFill="1" applyBorder="1" applyAlignment="1">
      <alignment horizontal="center" vertical="center" wrapText="1"/>
    </xf>
    <xf numFmtId="0" fontId="3" fillId="0" borderId="0" xfId="2" applyFont="1" applyBorder="1"/>
    <xf numFmtId="0" fontId="4" fillId="2" borderId="1" xfId="2" applyFont="1" applyFill="1" applyBorder="1" applyAlignment="1">
      <alignment horizontal="justify" vertical="center"/>
    </xf>
    <xf numFmtId="180" fontId="4" fillId="2" borderId="1" xfId="1" applyNumberFormat="1" applyFont="1" applyFill="1" applyBorder="1" applyAlignment="1">
      <alignment horizontal="left" vertical="center"/>
    </xf>
    <xf numFmtId="0" fontId="7" fillId="2" borderId="0" xfId="2" applyFont="1" applyFill="1" applyBorder="1"/>
    <xf numFmtId="180" fontId="4" fillId="0" borderId="1" xfId="1" applyNumberFormat="1" applyFont="1" applyBorder="1" applyAlignment="1">
      <alignment horizontal="left" vertical="center"/>
    </xf>
    <xf numFmtId="0" fontId="7" fillId="2" borderId="1" xfId="2" applyFont="1" applyFill="1" applyBorder="1"/>
    <xf numFmtId="180" fontId="4" fillId="0" borderId="1" xfId="1" applyNumberFormat="1" applyFont="1" applyFill="1" applyBorder="1" applyAlignment="1">
      <alignment horizontal="left" vertical="center"/>
    </xf>
    <xf numFmtId="0" fontId="8" fillId="0" borderId="0" xfId="2" applyFont="1" applyBorder="1"/>
    <xf numFmtId="0" fontId="4" fillId="0" borderId="1" xfId="2" applyFont="1" applyFill="1" applyBorder="1" applyAlignment="1">
      <alignment horizontal="left" vertical="center"/>
    </xf>
    <xf numFmtId="181" fontId="3" fillId="0" borderId="0" xfId="2" applyNumberFormat="1" applyFont="1" applyBorder="1"/>
    <xf numFmtId="180" fontId="5" fillId="2" borderId="1" xfId="1" applyNumberFormat="1" applyFont="1" applyFill="1" applyBorder="1" applyAlignment="1">
      <alignment horizontal="left" vertical="center"/>
    </xf>
    <xf numFmtId="180" fontId="3" fillId="0" borderId="0" xfId="2" applyNumberFormat="1" applyFont="1" applyAlignment="1">
      <alignment horizontal="left"/>
    </xf>
    <xf numFmtId="180" fontId="4" fillId="2" borderId="0" xfId="1" applyNumberFormat="1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43" zoomScaleNormal="100" workbookViewId="0">
      <selection activeCell="C6" sqref="C6"/>
    </sheetView>
  </sheetViews>
  <sheetFormatPr defaultColWidth="9.109375" defaultRowHeight="22.2" x14ac:dyDescent="0.3"/>
  <cols>
    <col min="1" max="1" width="53.44140625" style="1" bestFit="1" customWidth="1"/>
    <col min="2" max="2" width="31" style="17" bestFit="1" customWidth="1"/>
    <col min="3" max="3" width="30.33203125" style="17" bestFit="1" customWidth="1"/>
    <col min="4" max="4" width="33.33203125" style="18" bestFit="1" customWidth="1"/>
    <col min="5" max="5" width="9.109375" style="1"/>
    <col min="6" max="6" width="10.88671875" style="1" bestFit="1" customWidth="1"/>
    <col min="7" max="16384" width="9.109375" style="1"/>
  </cols>
  <sheetData>
    <row r="1" spans="1:4" ht="48" customHeight="1" x14ac:dyDescent="0.55000000000000004">
      <c r="A1" s="21" t="s">
        <v>51</v>
      </c>
      <c r="B1" s="22"/>
      <c r="C1" s="22"/>
      <c r="D1" s="23"/>
    </row>
    <row r="2" spans="1:4" ht="66.599999999999994" x14ac:dyDescent="0.3">
      <c r="A2" s="3" t="s">
        <v>11</v>
      </c>
      <c r="B2" s="4" t="s">
        <v>26</v>
      </c>
      <c r="C2" s="4" t="s">
        <v>50</v>
      </c>
      <c r="D2" s="5" t="s">
        <v>30</v>
      </c>
    </row>
    <row r="3" spans="1:4" s="6" customFormat="1" x14ac:dyDescent="0.3">
      <c r="A3" s="20" t="s">
        <v>40</v>
      </c>
      <c r="B3" s="20"/>
      <c r="C3" s="20"/>
      <c r="D3" s="20"/>
    </row>
    <row r="4" spans="1:4" s="9" customFormat="1" ht="20.100000000000001" customHeight="1" x14ac:dyDescent="0.3">
      <c r="A4" s="7" t="s">
        <v>55</v>
      </c>
      <c r="B4" s="8">
        <v>40000000</v>
      </c>
      <c r="C4" s="8">
        <v>37550832</v>
      </c>
      <c r="D4" s="8">
        <v>40000000</v>
      </c>
    </row>
    <row r="5" spans="1:4" s="9" customFormat="1" ht="20.100000000000001" customHeight="1" x14ac:dyDescent="0.3">
      <c r="A5" s="7" t="s">
        <v>46</v>
      </c>
      <c r="B5" s="8">
        <v>220000</v>
      </c>
      <c r="C5" s="8">
        <v>60716</v>
      </c>
      <c r="D5" s="8"/>
    </row>
    <row r="6" spans="1:4" s="9" customFormat="1" ht="20.100000000000001" customHeight="1" x14ac:dyDescent="0.3">
      <c r="A6" s="7" t="s">
        <v>22</v>
      </c>
      <c r="B6" s="10">
        <v>24000000</v>
      </c>
      <c r="C6" s="10">
        <v>12988563</v>
      </c>
      <c r="D6" s="8">
        <v>15000000</v>
      </c>
    </row>
    <row r="7" spans="1:4" s="9" customFormat="1" ht="20.100000000000001" customHeight="1" x14ac:dyDescent="0.3">
      <c r="A7" s="7" t="s">
        <v>10</v>
      </c>
      <c r="B7" s="10">
        <v>800000</v>
      </c>
      <c r="C7" s="10">
        <v>1478333</v>
      </c>
      <c r="D7" s="8">
        <v>860000</v>
      </c>
    </row>
    <row r="8" spans="1:4" s="9" customFormat="1" ht="20.100000000000001" customHeight="1" x14ac:dyDescent="0.3">
      <c r="A8" s="7" t="s">
        <v>20</v>
      </c>
      <c r="B8" s="8">
        <v>500000</v>
      </c>
      <c r="C8" s="8">
        <f>7460+107160</f>
        <v>114620</v>
      </c>
      <c r="D8" s="8">
        <v>500000</v>
      </c>
    </row>
    <row r="9" spans="1:4" s="9" customFormat="1" ht="20.100000000000001" customHeight="1" x14ac:dyDescent="0.3">
      <c r="A9" s="7" t="s">
        <v>13</v>
      </c>
      <c r="B9" s="8">
        <v>4000000</v>
      </c>
      <c r="C9" s="8">
        <v>3299569</v>
      </c>
      <c r="D9" s="8">
        <v>6000000</v>
      </c>
    </row>
    <row r="10" spans="1:4" s="9" customFormat="1" ht="20.100000000000001" customHeight="1" x14ac:dyDescent="0.3">
      <c r="A10" s="7" t="s">
        <v>32</v>
      </c>
      <c r="B10" s="8"/>
      <c r="C10" s="8">
        <v>46496</v>
      </c>
      <c r="D10" s="8">
        <v>50000</v>
      </c>
    </row>
    <row r="11" spans="1:4" s="9" customFormat="1" ht="20.100000000000001" customHeight="1" x14ac:dyDescent="0.3">
      <c r="A11" s="7" t="s">
        <v>47</v>
      </c>
      <c r="B11" s="8"/>
      <c r="C11" s="8">
        <v>3059099</v>
      </c>
      <c r="D11" s="8">
        <v>3200000</v>
      </c>
    </row>
    <row r="12" spans="1:4" s="9" customFormat="1" ht="20.100000000000001" customHeight="1" x14ac:dyDescent="0.3">
      <c r="A12" s="7" t="s">
        <v>17</v>
      </c>
      <c r="B12" s="8">
        <v>4260000</v>
      </c>
      <c r="C12" s="8">
        <v>1603316</v>
      </c>
      <c r="D12" s="8">
        <v>2000000</v>
      </c>
    </row>
    <row r="13" spans="1:4" s="9" customFormat="1" ht="20.100000000000001" customHeight="1" x14ac:dyDescent="0.3">
      <c r="A13" s="7" t="s">
        <v>41</v>
      </c>
      <c r="B13" s="8"/>
      <c r="C13" s="8">
        <v>952925</v>
      </c>
      <c r="D13" s="8">
        <v>950000</v>
      </c>
    </row>
    <row r="14" spans="1:4" s="9" customFormat="1" ht="20.100000000000001" customHeight="1" x14ac:dyDescent="0.3">
      <c r="A14" s="7" t="s">
        <v>6</v>
      </c>
      <c r="B14" s="10">
        <v>7850000</v>
      </c>
      <c r="C14" s="10">
        <v>2517500</v>
      </c>
      <c r="D14" s="8">
        <v>8000000</v>
      </c>
    </row>
    <row r="15" spans="1:4" s="9" customFormat="1" ht="20.100000000000001" customHeight="1" x14ac:dyDescent="0.3">
      <c r="A15" s="7" t="s">
        <v>5</v>
      </c>
      <c r="B15" s="10">
        <v>20000000</v>
      </c>
      <c r="C15" s="10">
        <v>18741808</v>
      </c>
      <c r="D15" s="8">
        <v>22000000</v>
      </c>
    </row>
    <row r="16" spans="1:4" s="9" customFormat="1" ht="20.100000000000001" customHeight="1" x14ac:dyDescent="0.3">
      <c r="A16" s="7" t="s">
        <v>48</v>
      </c>
      <c r="B16" s="10">
        <v>7000000</v>
      </c>
      <c r="C16" s="10">
        <v>10570898</v>
      </c>
      <c r="D16" s="8">
        <v>10500000</v>
      </c>
    </row>
    <row r="17" spans="1:4" s="9" customFormat="1" ht="20.100000000000001" customHeight="1" x14ac:dyDescent="0.3">
      <c r="A17" s="7" t="s">
        <v>36</v>
      </c>
      <c r="B17" s="8">
        <v>200000</v>
      </c>
      <c r="C17" s="8">
        <v>203940</v>
      </c>
      <c r="D17" s="8">
        <v>220000</v>
      </c>
    </row>
    <row r="18" spans="1:4" s="9" customFormat="1" ht="20.100000000000001" customHeight="1" x14ac:dyDescent="0.3">
      <c r="A18" s="7" t="s">
        <v>4</v>
      </c>
      <c r="B18" s="10">
        <v>200000</v>
      </c>
      <c r="C18" s="10">
        <v>182510</v>
      </c>
      <c r="D18" s="8">
        <v>225000</v>
      </c>
    </row>
    <row r="19" spans="1:4" s="9" customFormat="1" ht="20.100000000000001" customHeight="1" x14ac:dyDescent="0.3">
      <c r="A19" s="7" t="s">
        <v>3</v>
      </c>
      <c r="B19" s="8">
        <v>110000</v>
      </c>
      <c r="C19" s="8">
        <v>301705</v>
      </c>
      <c r="D19" s="8">
        <v>310000</v>
      </c>
    </row>
    <row r="20" spans="1:4" s="9" customFormat="1" ht="20.100000000000001" customHeight="1" x14ac:dyDescent="0.3">
      <c r="A20" s="7" t="s">
        <v>9</v>
      </c>
      <c r="B20" s="8">
        <v>10000000</v>
      </c>
      <c r="C20" s="8">
        <v>13359587</v>
      </c>
      <c r="D20" s="8">
        <v>15000000</v>
      </c>
    </row>
    <row r="21" spans="1:4" s="9" customFormat="1" ht="20.100000000000001" customHeight="1" x14ac:dyDescent="0.3">
      <c r="A21" s="7" t="s">
        <v>31</v>
      </c>
      <c r="B21" s="8">
        <v>25000</v>
      </c>
      <c r="C21" s="8">
        <v>0</v>
      </c>
      <c r="D21" s="8">
        <v>15000</v>
      </c>
    </row>
    <row r="22" spans="1:4" s="9" customFormat="1" ht="20.100000000000001" customHeight="1" x14ac:dyDescent="0.3">
      <c r="A22" s="7" t="s">
        <v>18</v>
      </c>
      <c r="B22" s="8">
        <v>600000</v>
      </c>
      <c r="C22" s="8">
        <v>176396</v>
      </c>
      <c r="D22" s="8">
        <v>200000</v>
      </c>
    </row>
    <row r="23" spans="1:4" s="9" customFormat="1" ht="20.100000000000001" customHeight="1" x14ac:dyDescent="0.3">
      <c r="A23" s="7" t="s">
        <v>21</v>
      </c>
      <c r="B23" s="8">
        <f>1700000-15786</f>
        <v>1684214</v>
      </c>
      <c r="C23" s="8">
        <v>1844293</v>
      </c>
      <c r="D23" s="8">
        <v>500000</v>
      </c>
    </row>
    <row r="24" spans="1:4" s="9" customFormat="1" ht="20.100000000000001" customHeight="1" x14ac:dyDescent="0.3">
      <c r="A24" s="7" t="s">
        <v>7</v>
      </c>
      <c r="B24" s="8">
        <v>1700786</v>
      </c>
      <c r="C24" s="8">
        <v>1702390</v>
      </c>
      <c r="D24" s="8">
        <v>1620000</v>
      </c>
    </row>
    <row r="25" spans="1:4" s="9" customFormat="1" ht="20.100000000000001" customHeight="1" x14ac:dyDescent="0.3">
      <c r="A25" s="7" t="s">
        <v>25</v>
      </c>
      <c r="B25" s="8">
        <v>2500000</v>
      </c>
      <c r="C25" s="8">
        <v>392005</v>
      </c>
      <c r="D25" s="8">
        <v>1500000</v>
      </c>
    </row>
    <row r="26" spans="1:4" s="9" customFormat="1" ht="20.100000000000001" customHeight="1" x14ac:dyDescent="0.3">
      <c r="A26" s="7" t="s">
        <v>24</v>
      </c>
      <c r="B26" s="11"/>
      <c r="C26" s="8">
        <v>0</v>
      </c>
      <c r="D26" s="8">
        <v>1500000</v>
      </c>
    </row>
    <row r="27" spans="1:4" s="9" customFormat="1" ht="20.100000000000001" customHeight="1" x14ac:dyDescent="0.3">
      <c r="A27" s="7" t="s">
        <v>14</v>
      </c>
      <c r="B27" s="8">
        <v>50000</v>
      </c>
      <c r="C27" s="8">
        <v>75000</v>
      </c>
      <c r="D27" s="8"/>
    </row>
    <row r="28" spans="1:4" s="9" customFormat="1" ht="20.100000000000001" customHeight="1" x14ac:dyDescent="0.3">
      <c r="A28" s="7" t="s">
        <v>15</v>
      </c>
      <c r="B28" s="8"/>
      <c r="C28" s="8"/>
      <c r="D28" s="8">
        <v>0</v>
      </c>
    </row>
    <row r="29" spans="1:4" s="9" customFormat="1" ht="20.100000000000001" customHeight="1" x14ac:dyDescent="0.3">
      <c r="A29" s="7" t="s">
        <v>16</v>
      </c>
      <c r="B29" s="8">
        <v>50000</v>
      </c>
      <c r="C29" s="8"/>
      <c r="D29" s="8">
        <v>2500000</v>
      </c>
    </row>
    <row r="30" spans="1:4" s="9" customFormat="1" ht="20.100000000000001" customHeight="1" x14ac:dyDescent="0.3">
      <c r="A30" s="7" t="s">
        <v>19</v>
      </c>
      <c r="B30" s="8">
        <v>10100000</v>
      </c>
      <c r="C30" s="8">
        <v>11200000</v>
      </c>
      <c r="D30" s="8">
        <v>25500000</v>
      </c>
    </row>
    <row r="31" spans="1:4" s="9" customFormat="1" ht="20.100000000000001" customHeight="1" x14ac:dyDescent="0.3">
      <c r="A31" s="7" t="s">
        <v>29</v>
      </c>
      <c r="B31" s="8">
        <v>2300000</v>
      </c>
      <c r="C31" s="8">
        <v>6985363</v>
      </c>
      <c r="D31" s="8">
        <v>13500000</v>
      </c>
    </row>
    <row r="32" spans="1:4" s="9" customFormat="1" ht="20.100000000000001" customHeight="1" x14ac:dyDescent="0.3">
      <c r="A32" s="7" t="s">
        <v>37</v>
      </c>
      <c r="B32" s="8"/>
      <c r="C32" s="8">
        <v>860315</v>
      </c>
      <c r="D32" s="8">
        <v>150000</v>
      </c>
    </row>
    <row r="33" spans="1:6" s="9" customFormat="1" ht="20.100000000000001" customHeight="1" x14ac:dyDescent="0.3">
      <c r="A33" s="7" t="s">
        <v>8</v>
      </c>
      <c r="B33" s="8">
        <v>350000</v>
      </c>
      <c r="C33" s="8">
        <v>425000</v>
      </c>
      <c r="D33" s="8"/>
    </row>
    <row r="34" spans="1:6" s="9" customFormat="1" ht="20.100000000000001" customHeight="1" x14ac:dyDescent="0.3">
      <c r="A34" s="7" t="s">
        <v>49</v>
      </c>
      <c r="B34" s="8"/>
      <c r="C34" s="8">
        <v>269209</v>
      </c>
      <c r="D34" s="8"/>
    </row>
    <row r="35" spans="1:6" s="13" customFormat="1" ht="20.100000000000001" customHeight="1" x14ac:dyDescent="0.3">
      <c r="A35" s="19"/>
      <c r="B35" s="12">
        <f>SUM(B4:B33)</f>
        <v>138500000</v>
      </c>
      <c r="C35" s="12">
        <f>SUM(C4:C34)</f>
        <v>130962388</v>
      </c>
      <c r="D35" s="8">
        <f>SUM(D4:D33)</f>
        <v>171800000</v>
      </c>
    </row>
    <row r="36" spans="1:6" s="6" customFormat="1" x14ac:dyDescent="0.3">
      <c r="A36" s="20" t="s">
        <v>39</v>
      </c>
      <c r="B36" s="20"/>
      <c r="C36" s="20"/>
      <c r="D36" s="20"/>
    </row>
    <row r="37" spans="1:6" s="6" customFormat="1" x14ac:dyDescent="0.3">
      <c r="A37" s="7" t="s">
        <v>27</v>
      </c>
      <c r="B37" s="8">
        <f>270700000+10421000</f>
        <v>281121000</v>
      </c>
      <c r="C37" s="8">
        <v>270700000</v>
      </c>
      <c r="D37" s="8">
        <v>296700000</v>
      </c>
    </row>
    <row r="38" spans="1:6" s="6" customFormat="1" x14ac:dyDescent="0.3">
      <c r="A38" s="7" t="s">
        <v>34</v>
      </c>
      <c r="B38" s="8"/>
      <c r="C38" s="8"/>
      <c r="D38" s="8">
        <v>223100000</v>
      </c>
      <c r="F38" s="15"/>
    </row>
    <row r="39" spans="1:6" s="6" customFormat="1" x14ac:dyDescent="0.3">
      <c r="A39" s="7" t="s">
        <v>56</v>
      </c>
      <c r="B39" s="8"/>
      <c r="C39" s="8"/>
      <c r="D39" s="8">
        <v>3266480</v>
      </c>
      <c r="F39" s="15"/>
    </row>
    <row r="40" spans="1:6" s="6" customFormat="1" x14ac:dyDescent="0.3">
      <c r="A40" s="7" t="s">
        <v>28</v>
      </c>
      <c r="B40" s="8"/>
      <c r="C40" s="8">
        <v>10421000</v>
      </c>
      <c r="D40" s="8">
        <v>9282000</v>
      </c>
    </row>
    <row r="41" spans="1:6" s="6" customFormat="1" x14ac:dyDescent="0.3">
      <c r="A41" s="7" t="s">
        <v>33</v>
      </c>
      <c r="B41" s="8"/>
      <c r="C41" s="8"/>
      <c r="D41" s="8">
        <v>21466000</v>
      </c>
    </row>
    <row r="42" spans="1:6" s="6" customFormat="1" x14ac:dyDescent="0.3">
      <c r="A42" s="14" t="s">
        <v>52</v>
      </c>
      <c r="B42" s="12">
        <v>360200000</v>
      </c>
      <c r="C42" s="12">
        <v>599251173</v>
      </c>
      <c r="D42" s="8">
        <v>433300000</v>
      </c>
    </row>
    <row r="43" spans="1:6" s="6" customFormat="1" x14ac:dyDescent="0.3">
      <c r="A43" s="7" t="s">
        <v>44</v>
      </c>
      <c r="B43" s="8">
        <v>30000000</v>
      </c>
      <c r="C43" s="8">
        <v>42400000</v>
      </c>
      <c r="D43" s="8">
        <v>100000000</v>
      </c>
    </row>
    <row r="44" spans="1:6" s="6" customFormat="1" x14ac:dyDescent="0.3">
      <c r="A44" s="7" t="s">
        <v>45</v>
      </c>
      <c r="B44" s="8"/>
      <c r="C44" s="8">
        <v>4200000</v>
      </c>
      <c r="D44" s="12">
        <v>10000000</v>
      </c>
    </row>
    <row r="45" spans="1:6" s="6" customFormat="1" x14ac:dyDescent="0.3">
      <c r="A45" s="14" t="s">
        <v>43</v>
      </c>
      <c r="B45" s="12">
        <v>110000000</v>
      </c>
      <c r="C45" s="12">
        <v>33000000</v>
      </c>
      <c r="D45" s="12">
        <v>50000000</v>
      </c>
    </row>
    <row r="46" spans="1:6" s="6" customFormat="1" x14ac:dyDescent="0.3">
      <c r="A46" s="14" t="s">
        <v>42</v>
      </c>
      <c r="B46" s="12"/>
      <c r="C46" s="12">
        <v>11364000</v>
      </c>
      <c r="D46" s="12">
        <v>10000000</v>
      </c>
    </row>
    <row r="47" spans="1:6" s="13" customFormat="1" x14ac:dyDescent="0.3">
      <c r="A47" s="7" t="s">
        <v>23</v>
      </c>
      <c r="B47" s="10">
        <v>380000000</v>
      </c>
      <c r="C47" s="10">
        <v>107637866</v>
      </c>
      <c r="D47" s="8">
        <v>200000000</v>
      </c>
    </row>
    <row r="48" spans="1:6" s="13" customFormat="1" x14ac:dyDescent="0.3">
      <c r="A48" s="7" t="s">
        <v>35</v>
      </c>
      <c r="B48" s="10"/>
      <c r="C48" s="10"/>
      <c r="D48" s="8"/>
    </row>
    <row r="49" spans="1:4" s="13" customFormat="1" x14ac:dyDescent="0.3">
      <c r="A49" s="7" t="s">
        <v>53</v>
      </c>
      <c r="B49" s="10"/>
      <c r="C49" s="10">
        <v>4545250</v>
      </c>
      <c r="D49" s="8"/>
    </row>
    <row r="50" spans="1:4" s="13" customFormat="1" x14ac:dyDescent="0.3">
      <c r="A50" s="14" t="s">
        <v>54</v>
      </c>
      <c r="B50" s="10"/>
      <c r="C50" s="10">
        <v>2554000</v>
      </c>
      <c r="D50" s="8"/>
    </row>
    <row r="51" spans="1:4" s="6" customFormat="1" x14ac:dyDescent="0.3">
      <c r="A51" s="7" t="s">
        <v>2</v>
      </c>
      <c r="B51" s="8">
        <f>SUM(B37:B50)</f>
        <v>1161321000</v>
      </c>
      <c r="C51" s="8">
        <f>SUM(C37:C50)</f>
        <v>1086073289</v>
      </c>
      <c r="D51" s="8">
        <f>SUM(D37:D48)</f>
        <v>1357114480</v>
      </c>
    </row>
    <row r="52" spans="1:4" s="6" customFormat="1" x14ac:dyDescent="0.3">
      <c r="A52" s="7" t="s">
        <v>12</v>
      </c>
      <c r="B52" s="8"/>
      <c r="C52" s="8"/>
      <c r="D52" s="8"/>
    </row>
    <row r="53" spans="1:4" s="13" customFormat="1" x14ac:dyDescent="0.3">
      <c r="A53" s="7" t="s">
        <v>38</v>
      </c>
      <c r="B53" s="8">
        <v>13287000</v>
      </c>
      <c r="C53" s="8"/>
      <c r="D53" s="8">
        <v>54800000</v>
      </c>
    </row>
    <row r="54" spans="1:4" s="6" customFormat="1" x14ac:dyDescent="0.3">
      <c r="A54" s="7" t="s">
        <v>1</v>
      </c>
      <c r="B54" s="8"/>
      <c r="C54" s="8"/>
      <c r="D54" s="8"/>
    </row>
    <row r="55" spans="1:4" s="13" customFormat="1" x14ac:dyDescent="0.3">
      <c r="A55" s="2" t="s">
        <v>0</v>
      </c>
      <c r="B55" s="16">
        <f>B35+B51+B53</f>
        <v>1313108000</v>
      </c>
      <c r="C55" s="16">
        <f>C35+C51+C53</f>
        <v>1217035677</v>
      </c>
      <c r="D55" s="16">
        <f>D35+D51+D53</f>
        <v>1583714480</v>
      </c>
    </row>
  </sheetData>
  <sheetProtection selectLockedCells="1" selectUnlockedCells="1"/>
  <mergeCells count="3">
    <mergeCell ref="A3:D3"/>
    <mergeCell ref="A36:D36"/>
    <mergeCell ref="A1:D1"/>
  </mergeCells>
  <pageMargins left="0.91" right="0.2" top="0.2" bottom="0.2" header="0.2" footer="0.12"/>
  <pageSetup scale="75" orientation="landscape" r:id="rId1"/>
  <headerFooter alignWithMargins="0">
    <oddFooter>&amp;CPage &amp;P&amp;Rdhanagadhi inc-exp-2071/72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076.077 final budget</vt:lpstr>
      <vt:lpstr>Sheet2</vt:lpstr>
      <vt:lpstr>'076.077 final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2019-07-02T07:46:30Z</cp:lastPrinted>
  <dcterms:created xsi:type="dcterms:W3CDTF">2013-09-08T07:45:42Z</dcterms:created>
  <dcterms:modified xsi:type="dcterms:W3CDTF">2019-08-09T06:44:36Z</dcterms:modified>
</cp:coreProperties>
</file>